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350" activeTab="1"/>
  </bookViews>
  <sheets>
    <sheet name="2015年蓬安县公共财政收支预算表" sheetId="1" r:id="rId1"/>
    <sheet name="2015年蓬安县政府性基金收支预算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5" authorId="0">
      <text>
        <r>
          <rPr>
            <sz val="9"/>
            <rFont val="宋体"/>
            <family val="0"/>
          </rPr>
          <t>作者:
2012年新增加科目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27" authorId="0">
      <text>
        <r>
          <rPr>
            <sz val="9"/>
            <rFont val="宋体"/>
            <family val="0"/>
          </rPr>
          <t xml:space="preserve">作者:
中央收入科目
</t>
        </r>
      </text>
    </comment>
  </commentList>
</comments>
</file>

<file path=xl/sharedStrings.xml><?xml version="1.0" encoding="utf-8"?>
<sst xmlns="http://schemas.openxmlformats.org/spreadsheetml/2006/main" count="192" uniqueCount="179">
  <si>
    <t>编制单位：蓬安县财政局</t>
  </si>
  <si>
    <t>单位：万元</t>
  </si>
  <si>
    <t>项          目</t>
  </si>
  <si>
    <t>预算数</t>
  </si>
  <si>
    <t>功能分类</t>
  </si>
  <si>
    <t>一、税收收入</t>
  </si>
  <si>
    <t>一、一般公共服务</t>
  </si>
  <si>
    <t xml:space="preserve">     增值税</t>
  </si>
  <si>
    <t>二、外交</t>
  </si>
  <si>
    <t xml:space="preserve">     营业税</t>
  </si>
  <si>
    <t>三、国防</t>
  </si>
  <si>
    <t xml:space="preserve">     企业所得税</t>
  </si>
  <si>
    <t>四、公共安全</t>
  </si>
  <si>
    <t xml:space="preserve">     个人所得税</t>
  </si>
  <si>
    <t>五、教育</t>
  </si>
  <si>
    <t xml:space="preserve">     资源税</t>
  </si>
  <si>
    <t>六、科学技术</t>
  </si>
  <si>
    <t xml:space="preserve">     城市维护建设税</t>
  </si>
  <si>
    <t>七、文化体育与传媒</t>
  </si>
  <si>
    <t xml:space="preserve">     房产税</t>
  </si>
  <si>
    <t>八、社会保障和就业</t>
  </si>
  <si>
    <t xml:space="preserve">     印花税</t>
  </si>
  <si>
    <t>九、医疗卫生</t>
  </si>
  <si>
    <t xml:space="preserve">     城镇土地使用税</t>
  </si>
  <si>
    <t>十、环境保护</t>
  </si>
  <si>
    <t xml:space="preserve">     土地增值税</t>
  </si>
  <si>
    <t>十一、城乡社区事务</t>
  </si>
  <si>
    <t xml:space="preserve">     车船使用和牌照税</t>
  </si>
  <si>
    <t>十二、农林水事务</t>
  </si>
  <si>
    <t xml:space="preserve">     耕地占用税</t>
  </si>
  <si>
    <t>十三、交通运输</t>
  </si>
  <si>
    <t xml:space="preserve">     契税</t>
  </si>
  <si>
    <t>十四、资源勘探电力信息等事务</t>
  </si>
  <si>
    <t>二、非税收入</t>
  </si>
  <si>
    <t>十五、商业服务业等事务</t>
  </si>
  <si>
    <t xml:space="preserve">     专项收入</t>
  </si>
  <si>
    <t>十六、金融监管等事务支出</t>
  </si>
  <si>
    <t xml:space="preserve">     行政事业性收费收入</t>
  </si>
  <si>
    <t>十七、地震灾后恢复重建支出</t>
  </si>
  <si>
    <t xml:space="preserve">     罚没收入</t>
  </si>
  <si>
    <t>十八、国土资源气象等事务</t>
  </si>
  <si>
    <t xml:space="preserve">     国有资本经营收入</t>
  </si>
  <si>
    <t>十九、住房保障支出</t>
  </si>
  <si>
    <t xml:space="preserve">     国有资源(资产)有偿使用收入</t>
  </si>
  <si>
    <t>二十、粮油物资储备管理事务</t>
  </si>
  <si>
    <t xml:space="preserve">     其他收入</t>
  </si>
  <si>
    <t>二十一、预备费</t>
  </si>
  <si>
    <t>二十二、国债还本付息支出</t>
  </si>
  <si>
    <t>二十三、其他支出</t>
  </si>
  <si>
    <t>收入合计</t>
  </si>
  <si>
    <t>支出合计</t>
  </si>
  <si>
    <t>转移性收入</t>
  </si>
  <si>
    <t>转移性支出</t>
  </si>
  <si>
    <t>上级补助收入</t>
  </si>
  <si>
    <t>上解上级支出</t>
  </si>
  <si>
    <t xml:space="preserve">     增值税和消费税税收返还收入 </t>
  </si>
  <si>
    <t xml:space="preserve">       体制上解支出</t>
  </si>
  <si>
    <t xml:space="preserve">     所得税基数返还收入</t>
  </si>
  <si>
    <t xml:space="preserve">       出口退税专项上解支出</t>
  </si>
  <si>
    <t xml:space="preserve">     成品油价格和税费改革转移支付补助</t>
  </si>
  <si>
    <t xml:space="preserve">       专项上解支出</t>
  </si>
  <si>
    <t xml:space="preserve">     其他税收返还收入</t>
  </si>
  <si>
    <t xml:space="preserve">     均衡性转移支付补助收入</t>
  </si>
  <si>
    <t xml:space="preserve">     县级基本财力奖补机制奖补资金</t>
  </si>
  <si>
    <t>补助下级支出</t>
  </si>
  <si>
    <t xml:space="preserve">     成品油价格和税费改革转移支付补助收入</t>
  </si>
  <si>
    <t xml:space="preserve">     革命老区及民族和边境地区转移支付收入</t>
  </si>
  <si>
    <t xml:space="preserve">     结算补助收入</t>
  </si>
  <si>
    <t xml:space="preserve">     基层公检法司转移支付收入</t>
  </si>
  <si>
    <t xml:space="preserve">     义务教育等转移支付收入</t>
  </si>
  <si>
    <t xml:space="preserve">     基本养老保险和低保等转移支付收入</t>
  </si>
  <si>
    <t xml:space="preserve">     新型农村合作医疗等转移支付收入</t>
  </si>
  <si>
    <t xml:space="preserve">     农村综合改革转移支付收入</t>
  </si>
  <si>
    <t xml:space="preserve">     产粮（油）大县奖励资金收入</t>
  </si>
  <si>
    <t xml:space="preserve">     固定数额补助收入</t>
  </si>
  <si>
    <t xml:space="preserve">     专项转移支付收入</t>
  </si>
  <si>
    <t>地方政府债券还本</t>
  </si>
  <si>
    <t>转贷地方政府债券收入</t>
  </si>
  <si>
    <t>调出资金</t>
  </si>
  <si>
    <t>调入资金</t>
  </si>
  <si>
    <t>上年结余收入</t>
  </si>
  <si>
    <t>　　年终滚存结余</t>
  </si>
  <si>
    <t>收入总计</t>
  </si>
  <si>
    <t>支出总计</t>
  </si>
  <si>
    <t>2015年蓬安县政府性基金收支预算表</t>
  </si>
  <si>
    <t>一、农网还贷资金收入</t>
  </si>
  <si>
    <t>一、教育支出</t>
  </si>
  <si>
    <t>二、山西省煤炭可持续发展基金收入</t>
  </si>
  <si>
    <t xml:space="preserve">    地方教育附加安排的支出</t>
  </si>
  <si>
    <t>三、海南省高等级公路车辆通行附加费收入</t>
  </si>
  <si>
    <t>二、文化体育与传媒支出</t>
  </si>
  <si>
    <t>四、转让政府还贷道路收费权收入</t>
  </si>
  <si>
    <t xml:space="preserve">    文化事业建设费安排的支出</t>
  </si>
  <si>
    <t>五、港口建设费收入</t>
  </si>
  <si>
    <t xml:space="preserve">    国家电影事业发展专项资金支出</t>
  </si>
  <si>
    <t>六、散装水泥专项资金收入</t>
  </si>
  <si>
    <t>三、社会保障和就业支出</t>
  </si>
  <si>
    <t>七、新型墙体材料专项基金收入</t>
  </si>
  <si>
    <t xml:space="preserve">    大中型水库移民后期扶持基金支出</t>
  </si>
  <si>
    <t>八、旅游发展基金收入</t>
  </si>
  <si>
    <t xml:space="preserve">    小型水库移民扶助基金支出</t>
  </si>
  <si>
    <t>九、文化事业建设费收入</t>
  </si>
  <si>
    <t xml:space="preserve">    残疾人就业保障金支出</t>
  </si>
  <si>
    <t>十、地方教育附加收入</t>
  </si>
  <si>
    <t>四、节能环保支出</t>
  </si>
  <si>
    <t>十一、新菜地开发建设基金收入</t>
  </si>
  <si>
    <t>十二、新增建设用地土地有偿使用费收入</t>
  </si>
  <si>
    <t>十三、育林基金收入</t>
  </si>
  <si>
    <t>五、城乡社区支出</t>
  </si>
  <si>
    <t>十四、森林植被恢复费</t>
  </si>
  <si>
    <t xml:space="preserve">    政府住房基金支出</t>
  </si>
  <si>
    <t>十五、地方水利建设基金收入</t>
  </si>
  <si>
    <t xml:space="preserve">    国有土地使用权出让收入安排的支出</t>
  </si>
  <si>
    <t>十六、南水北调工程基金收入</t>
  </si>
  <si>
    <t xml:space="preserve">    城市公用事业附加安排的支出</t>
  </si>
  <si>
    <t>十七、残疾人就业保障金收入</t>
  </si>
  <si>
    <t xml:space="preserve">    国有土地收益基金支出</t>
  </si>
  <si>
    <t>十八、政府住房基金收入</t>
  </si>
  <si>
    <t xml:space="preserve">    农业土地开发资金支出</t>
  </si>
  <si>
    <t>十九、城市公用事业附加收入</t>
  </si>
  <si>
    <t xml:space="preserve">    新增建设用地有偿使用费安排的支出</t>
  </si>
  <si>
    <t>二十、国有土地收益基金收入</t>
  </si>
  <si>
    <t xml:space="preserve">    城市基础设施配套费安排的支出</t>
  </si>
  <si>
    <t>二十一、农业土地开发资金收入</t>
  </si>
  <si>
    <t>六、农林水支出</t>
  </si>
  <si>
    <t xml:space="preserve">    新菜地开发建设基金支出</t>
  </si>
  <si>
    <t>二十三、大中型水库移民后期扶持基金收入</t>
  </si>
  <si>
    <t xml:space="preserve">    育林基金支出</t>
  </si>
  <si>
    <t>二十四、大中型水库库区基金收入</t>
  </si>
  <si>
    <t xml:space="preserve">    森林植被恢复费安排的支出</t>
  </si>
  <si>
    <t>二十五、彩票公益金收入</t>
  </si>
  <si>
    <t xml:space="preserve">    中央水利建设基金支出</t>
  </si>
  <si>
    <t>二十六、城市基础设施配套费收入</t>
  </si>
  <si>
    <t xml:space="preserve">    地方水利建设基金支出</t>
  </si>
  <si>
    <t>二十七、小型水库移民扶助基金收入</t>
  </si>
  <si>
    <t xml:space="preserve">    大中型水库库区基金支出</t>
  </si>
  <si>
    <t>二十八、国有重大水利工程建设基金收入</t>
  </si>
  <si>
    <t xml:space="preserve">    三峡水库库区基金支出</t>
  </si>
  <si>
    <t>二十九、车辆通行费</t>
  </si>
  <si>
    <t xml:space="preserve">    南水北调工程基金支出</t>
  </si>
  <si>
    <t>三十、船舶港务费</t>
  </si>
  <si>
    <t xml:space="preserve">    国家重大水利工程建设基金支出</t>
  </si>
  <si>
    <t>三十一、无线电频率占用费</t>
  </si>
  <si>
    <t>七、交通运输支出</t>
  </si>
  <si>
    <t>三十二、其他政府性基金收入</t>
  </si>
  <si>
    <t xml:space="preserve">    公路水路运输</t>
  </si>
  <si>
    <t>　</t>
  </si>
  <si>
    <t xml:space="preserve">    海南省高等级公路车辆通行附加费安排的支出</t>
  </si>
  <si>
    <t xml:space="preserve">    转让政府还贷道路收费权收入安排的支出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</si>
  <si>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</si>
  <si>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</si>
  <si>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</si>
  <si>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</si>
  <si>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</si>
  <si>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八、资源勘探电力信息等支出</t>
  </si>
  <si>
    <t>九、商业服务业等支出</t>
  </si>
  <si>
    <t>十、其他支出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</si>
  <si>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</si>
  <si>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</si>
  <si>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</si>
  <si>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</si>
  <si>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</si>
  <si>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</si>
  <si>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</si>
  <si>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地震灾后恢复重建补助支出</t>
  </si>
  <si>
    <t xml:space="preserve">    调入资金</t>
  </si>
  <si>
    <t xml:space="preserve">    调出资金</t>
  </si>
  <si>
    <t xml:space="preserve">    年终结余</t>
  </si>
  <si>
    <t>2015年蓬安县一般公共预算收支预算表</t>
  </si>
  <si>
    <t>二十二、国有土地使用权出让收入</t>
  </si>
  <si>
    <t>收          入</t>
  </si>
  <si>
    <t>支         出</t>
  </si>
  <si>
    <t xml:space="preserve">    可再生能源电价附加收入安排的支出</t>
  </si>
  <si>
    <t xml:space="preserve">    废弃电器电子产品处理基金支出</t>
  </si>
  <si>
    <t>收     入</t>
  </si>
  <si>
    <t>支      出</t>
  </si>
  <si>
    <t>项    目</t>
  </si>
  <si>
    <t>—9—</t>
  </si>
  <si>
    <t>—10—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</si>
</sst>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9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/>
      <protection locked="0"/>
    </xf>
    <xf numFmtId="184" fontId="6" fillId="0" borderId="2" xfId="0" applyNumberFormat="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8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84" fontId="7" fillId="0" borderId="2" xfId="0" applyNumberFormat="1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vertical="center"/>
      <protection locked="0"/>
    </xf>
    <xf numFmtId="1" fontId="7" fillId="0" borderId="2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 locked="0"/>
    </xf>
    <xf numFmtId="1" fontId="6" fillId="0" borderId="2" xfId="0" applyNumberFormat="1" applyFont="1" applyBorder="1" applyAlignment="1" applyProtection="1">
      <alignment horizontal="left" vertical="center"/>
      <protection locked="0"/>
    </xf>
    <xf numFmtId="1" fontId="6" fillId="0" borderId="2" xfId="0" applyNumberFormat="1" applyFont="1" applyBorder="1" applyAlignment="1" applyProtection="1">
      <alignment horizontal="right" vertical="center"/>
      <protection/>
    </xf>
    <xf numFmtId="1" fontId="6" fillId="0" borderId="2" xfId="0" applyNumberFormat="1" applyFont="1" applyBorder="1" applyAlignment="1" applyProtection="1">
      <alignment horizontal="right" vertical="center"/>
      <protection locked="0"/>
    </xf>
    <xf numFmtId="1" fontId="6" fillId="0" borderId="2" xfId="0" applyNumberFormat="1" applyFont="1" applyBorder="1" applyAlignment="1" applyProtection="1">
      <alignment vertical="center"/>
      <protection locked="0"/>
    </xf>
    <xf numFmtId="185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" fontId="7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22">
      <selection activeCell="D56" sqref="D56"/>
    </sheetView>
  </sheetViews>
  <sheetFormatPr defaultColWidth="9.00390625" defaultRowHeight="14.25"/>
  <cols>
    <col min="1" max="1" width="35.75390625" style="6" customWidth="1"/>
    <col min="2" max="2" width="10.00390625" style="6" customWidth="1"/>
    <col min="3" max="3" width="24.00390625" style="6" customWidth="1"/>
    <col min="4" max="16384" width="9.25390625" style="6" customWidth="1"/>
  </cols>
  <sheetData>
    <row r="1" spans="1:4" ht="21" customHeight="1">
      <c r="A1" s="50" t="s">
        <v>168</v>
      </c>
      <c r="B1" s="50"/>
      <c r="C1" s="50"/>
      <c r="D1" s="50"/>
    </row>
    <row r="2" spans="1:4" s="2" customFormat="1" ht="18" customHeight="1">
      <c r="A2" s="44" t="s">
        <v>0</v>
      </c>
      <c r="B2" s="44"/>
      <c r="C2" s="51" t="s">
        <v>1</v>
      </c>
      <c r="D2" s="51"/>
    </row>
    <row r="3" spans="1:4" ht="14.25" customHeight="1">
      <c r="A3" s="52" t="s">
        <v>170</v>
      </c>
      <c r="B3" s="53"/>
      <c r="C3" s="54" t="s">
        <v>171</v>
      </c>
      <c r="D3" s="54"/>
    </row>
    <row r="4" spans="1:4" s="3" customFormat="1" ht="15" customHeight="1">
      <c r="A4" s="7" t="s">
        <v>2</v>
      </c>
      <c r="B4" s="7" t="s">
        <v>3</v>
      </c>
      <c r="C4" s="8" t="s">
        <v>4</v>
      </c>
      <c r="D4" s="7" t="s">
        <v>3</v>
      </c>
    </row>
    <row r="5" spans="1:4" s="12" customFormat="1" ht="13.5" customHeight="1">
      <c r="A5" s="9" t="s">
        <v>5</v>
      </c>
      <c r="B5" s="10">
        <f>SUM(B6:B18)</f>
        <v>32156</v>
      </c>
      <c r="C5" s="11" t="s">
        <v>6</v>
      </c>
      <c r="D5" s="11">
        <v>30043</v>
      </c>
    </row>
    <row r="6" spans="1:4" s="12" customFormat="1" ht="13.5" customHeight="1">
      <c r="A6" s="9" t="s">
        <v>7</v>
      </c>
      <c r="B6" s="13">
        <v>2583</v>
      </c>
      <c r="C6" s="11" t="s">
        <v>8</v>
      </c>
      <c r="D6" s="11"/>
    </row>
    <row r="7" spans="1:4" s="12" customFormat="1" ht="13.5" customHeight="1">
      <c r="A7" s="9" t="s">
        <v>9</v>
      </c>
      <c r="B7" s="13">
        <v>12997</v>
      </c>
      <c r="C7" s="11" t="s">
        <v>10</v>
      </c>
      <c r="D7" s="11"/>
    </row>
    <row r="8" spans="1:4" s="12" customFormat="1" ht="13.5" customHeight="1">
      <c r="A8" s="9" t="s">
        <v>11</v>
      </c>
      <c r="B8" s="13">
        <v>2960</v>
      </c>
      <c r="C8" s="11" t="s">
        <v>12</v>
      </c>
      <c r="D8" s="11">
        <v>8086</v>
      </c>
    </row>
    <row r="9" spans="1:4" s="12" customFormat="1" ht="13.5" customHeight="1">
      <c r="A9" s="9" t="s">
        <v>13</v>
      </c>
      <c r="B9" s="13">
        <v>1220</v>
      </c>
      <c r="C9" s="11" t="s">
        <v>14</v>
      </c>
      <c r="D9" s="11">
        <v>40780</v>
      </c>
    </row>
    <row r="10" spans="1:4" s="12" customFormat="1" ht="13.5" customHeight="1">
      <c r="A10" s="9" t="s">
        <v>15</v>
      </c>
      <c r="B10" s="13">
        <v>58</v>
      </c>
      <c r="C10" s="11" t="s">
        <v>16</v>
      </c>
      <c r="D10" s="11">
        <v>200</v>
      </c>
    </row>
    <row r="11" spans="1:4" s="12" customFormat="1" ht="13.5" customHeight="1">
      <c r="A11" s="9" t="s">
        <v>17</v>
      </c>
      <c r="B11" s="13">
        <v>1450</v>
      </c>
      <c r="C11" s="11" t="s">
        <v>18</v>
      </c>
      <c r="D11" s="11">
        <v>2707</v>
      </c>
    </row>
    <row r="12" spans="1:4" s="12" customFormat="1" ht="13.5" customHeight="1">
      <c r="A12" s="9" t="s">
        <v>19</v>
      </c>
      <c r="B12" s="13">
        <v>393</v>
      </c>
      <c r="C12" s="11" t="s">
        <v>20</v>
      </c>
      <c r="D12" s="11">
        <v>33627</v>
      </c>
    </row>
    <row r="13" spans="1:4" s="12" customFormat="1" ht="13.5" customHeight="1">
      <c r="A13" s="9" t="s">
        <v>21</v>
      </c>
      <c r="B13" s="13">
        <v>312</v>
      </c>
      <c r="C13" s="11" t="s">
        <v>22</v>
      </c>
      <c r="D13" s="11">
        <v>32807</v>
      </c>
    </row>
    <row r="14" spans="1:4" s="12" customFormat="1" ht="13.5" customHeight="1">
      <c r="A14" s="9" t="s">
        <v>23</v>
      </c>
      <c r="B14" s="13">
        <v>1000</v>
      </c>
      <c r="C14" s="11" t="s">
        <v>24</v>
      </c>
      <c r="D14" s="11">
        <v>2892</v>
      </c>
    </row>
    <row r="15" spans="1:4" s="12" customFormat="1" ht="13.5" customHeight="1">
      <c r="A15" s="9" t="s">
        <v>25</v>
      </c>
      <c r="B15" s="13">
        <v>3929</v>
      </c>
      <c r="C15" s="11" t="s">
        <v>26</v>
      </c>
      <c r="D15" s="11">
        <v>3210</v>
      </c>
    </row>
    <row r="16" spans="1:4" s="12" customFormat="1" ht="13.5" customHeight="1">
      <c r="A16" s="9" t="s">
        <v>27</v>
      </c>
      <c r="B16" s="13">
        <v>350</v>
      </c>
      <c r="C16" s="11" t="s">
        <v>28</v>
      </c>
      <c r="D16" s="11">
        <v>29839</v>
      </c>
    </row>
    <row r="17" spans="1:4" s="12" customFormat="1" ht="13.5" customHeight="1">
      <c r="A17" s="9" t="s">
        <v>29</v>
      </c>
      <c r="B17" s="13">
        <v>2000</v>
      </c>
      <c r="C17" s="11" t="s">
        <v>30</v>
      </c>
      <c r="D17" s="11">
        <v>10424</v>
      </c>
    </row>
    <row r="18" spans="1:4" s="12" customFormat="1" ht="13.5" customHeight="1">
      <c r="A18" s="9" t="s">
        <v>31</v>
      </c>
      <c r="B18" s="13">
        <v>2904</v>
      </c>
      <c r="C18" s="11" t="s">
        <v>32</v>
      </c>
      <c r="D18" s="11">
        <v>291</v>
      </c>
    </row>
    <row r="19" spans="1:4" s="12" customFormat="1" ht="13.5" customHeight="1">
      <c r="A19" s="9" t="s">
        <v>33</v>
      </c>
      <c r="B19" s="10">
        <f>SUM(B20:B27)</f>
        <v>14277</v>
      </c>
      <c r="C19" s="11" t="s">
        <v>34</v>
      </c>
      <c r="D19" s="11">
        <v>416</v>
      </c>
    </row>
    <row r="20" spans="1:4" s="12" customFormat="1" ht="13.5" customHeight="1">
      <c r="A20" s="9" t="s">
        <v>35</v>
      </c>
      <c r="B20" s="13">
        <v>2232</v>
      </c>
      <c r="C20" s="11" t="s">
        <v>36</v>
      </c>
      <c r="D20" s="11"/>
    </row>
    <row r="21" spans="1:4" s="12" customFormat="1" ht="13.5" customHeight="1">
      <c r="A21" s="9" t="s">
        <v>37</v>
      </c>
      <c r="B21" s="13">
        <v>6463</v>
      </c>
      <c r="C21" s="11" t="s">
        <v>38</v>
      </c>
      <c r="D21" s="14"/>
    </row>
    <row r="22" spans="1:4" s="12" customFormat="1" ht="13.5" customHeight="1">
      <c r="A22" s="9" t="s">
        <v>39</v>
      </c>
      <c r="B22" s="13">
        <v>3155</v>
      </c>
      <c r="C22" s="11" t="s">
        <v>40</v>
      </c>
      <c r="D22" s="14">
        <v>1062</v>
      </c>
    </row>
    <row r="23" spans="1:4" s="12" customFormat="1" ht="13.5" customHeight="1">
      <c r="A23" s="9" t="s">
        <v>41</v>
      </c>
      <c r="B23" s="13"/>
      <c r="C23" s="11" t="s">
        <v>42</v>
      </c>
      <c r="D23" s="14">
        <v>4338</v>
      </c>
    </row>
    <row r="24" spans="1:4" s="12" customFormat="1" ht="13.5" customHeight="1">
      <c r="A24" s="9" t="s">
        <v>43</v>
      </c>
      <c r="B24" s="13">
        <v>2427</v>
      </c>
      <c r="C24" s="11" t="s">
        <v>44</v>
      </c>
      <c r="D24" s="14">
        <v>453</v>
      </c>
    </row>
    <row r="25" spans="1:4" s="12" customFormat="1" ht="13.5" customHeight="1">
      <c r="A25" s="9" t="s">
        <v>45</v>
      </c>
      <c r="B25" s="13"/>
      <c r="C25" s="11" t="s">
        <v>46</v>
      </c>
      <c r="D25" s="14">
        <v>2000</v>
      </c>
    </row>
    <row r="26" spans="1:4" s="12" customFormat="1" ht="13.5" customHeight="1">
      <c r="A26" s="9"/>
      <c r="B26" s="13"/>
      <c r="C26" s="11" t="s">
        <v>47</v>
      </c>
      <c r="D26" s="14">
        <v>673</v>
      </c>
    </row>
    <row r="27" spans="1:4" s="12" customFormat="1" ht="13.5" customHeight="1">
      <c r="A27" s="9"/>
      <c r="B27" s="13"/>
      <c r="C27" s="11" t="s">
        <v>48</v>
      </c>
      <c r="D27" s="14">
        <v>450</v>
      </c>
    </row>
    <row r="28" spans="1:4" s="18" customFormat="1" ht="13.5" customHeight="1">
      <c r="A28" s="15" t="s">
        <v>49</v>
      </c>
      <c r="B28" s="16">
        <f>SUM(B5,B19)</f>
        <v>46433</v>
      </c>
      <c r="C28" s="15" t="s">
        <v>50</v>
      </c>
      <c r="D28" s="17">
        <f>SUM(D5:D27)</f>
        <v>204298</v>
      </c>
    </row>
    <row r="29" spans="1:4" s="21" customFormat="1" ht="13.5" customHeight="1">
      <c r="A29" s="19" t="s">
        <v>51</v>
      </c>
      <c r="B29" s="20">
        <f>SUM(B30,B48,B49,B50)</f>
        <v>161959</v>
      </c>
      <c r="C29" s="19" t="s">
        <v>52</v>
      </c>
      <c r="D29" s="20">
        <f>D30+D36+D47+D48</f>
        <v>4094</v>
      </c>
    </row>
    <row r="30" spans="1:4" s="12" customFormat="1" ht="13.5" customHeight="1">
      <c r="A30" s="22" t="s">
        <v>53</v>
      </c>
      <c r="B30" s="23">
        <f>SUM(B31:B47)</f>
        <v>153853</v>
      </c>
      <c r="C30" s="22" t="s">
        <v>54</v>
      </c>
      <c r="D30" s="24">
        <v>234</v>
      </c>
    </row>
    <row r="31" spans="1:4" s="12" customFormat="1" ht="12">
      <c r="A31" s="25" t="s">
        <v>55</v>
      </c>
      <c r="B31" s="26">
        <v>4104</v>
      </c>
      <c r="C31" s="22" t="s">
        <v>56</v>
      </c>
      <c r="D31" s="22"/>
    </row>
    <row r="32" spans="1:4" s="12" customFormat="1" ht="12">
      <c r="A32" s="25" t="s">
        <v>57</v>
      </c>
      <c r="B32" s="26">
        <v>817</v>
      </c>
      <c r="C32" s="25" t="s">
        <v>58</v>
      </c>
      <c r="D32" s="25">
        <v>68</v>
      </c>
    </row>
    <row r="33" spans="1:4" s="12" customFormat="1" ht="12">
      <c r="A33" s="27" t="s">
        <v>59</v>
      </c>
      <c r="B33" s="26">
        <v>1188</v>
      </c>
      <c r="C33" s="25" t="s">
        <v>60</v>
      </c>
      <c r="D33" s="25">
        <v>166</v>
      </c>
    </row>
    <row r="34" spans="1:4" s="12" customFormat="1" ht="12">
      <c r="A34" s="27" t="s">
        <v>61</v>
      </c>
      <c r="B34" s="13">
        <v>-1002</v>
      </c>
      <c r="C34" s="25"/>
      <c r="D34" s="25"/>
    </row>
    <row r="35" spans="1:4" s="12" customFormat="1" ht="12">
      <c r="A35" s="27" t="s">
        <v>62</v>
      </c>
      <c r="B35" s="26">
        <v>36664</v>
      </c>
      <c r="C35" s="25"/>
      <c r="D35" s="25"/>
    </row>
    <row r="36" spans="1:4" s="12" customFormat="1" ht="12">
      <c r="A36" s="27" t="s">
        <v>63</v>
      </c>
      <c r="B36" s="26">
        <v>14582</v>
      </c>
      <c r="C36" s="22" t="s">
        <v>64</v>
      </c>
      <c r="D36" s="23"/>
    </row>
    <row r="37" spans="1:4" s="12" customFormat="1" ht="12">
      <c r="A37" s="27" t="s">
        <v>65</v>
      </c>
      <c r="B37" s="26">
        <v>142</v>
      </c>
      <c r="C37" s="25"/>
      <c r="D37" s="25"/>
    </row>
    <row r="38" spans="1:4" s="12" customFormat="1" ht="12">
      <c r="A38" s="27" t="s">
        <v>66</v>
      </c>
      <c r="B38" s="26">
        <v>1148</v>
      </c>
      <c r="C38" s="25"/>
      <c r="D38" s="25"/>
    </row>
    <row r="39" spans="1:4" s="12" customFormat="1" ht="12">
      <c r="A39" s="27" t="s">
        <v>67</v>
      </c>
      <c r="B39" s="26">
        <v>560</v>
      </c>
      <c r="C39" s="25"/>
      <c r="D39" s="25"/>
    </row>
    <row r="40" spans="1:4" s="12" customFormat="1" ht="12">
      <c r="A40" s="28" t="s">
        <v>68</v>
      </c>
      <c r="B40" s="26"/>
      <c r="C40" s="27"/>
      <c r="D40" s="27"/>
    </row>
    <row r="41" spans="1:4" s="12" customFormat="1" ht="12">
      <c r="A41" s="28" t="s">
        <v>69</v>
      </c>
      <c r="B41" s="26">
        <v>7438</v>
      </c>
      <c r="C41" s="27"/>
      <c r="D41" s="27"/>
    </row>
    <row r="42" spans="1:4" s="12" customFormat="1" ht="12">
      <c r="A42" s="28" t="s">
        <v>70</v>
      </c>
      <c r="B42" s="26">
        <v>18425</v>
      </c>
      <c r="C42" s="27"/>
      <c r="D42" s="27"/>
    </row>
    <row r="43" spans="1:4" s="12" customFormat="1" ht="12">
      <c r="A43" s="29" t="s">
        <v>71</v>
      </c>
      <c r="B43" s="26">
        <v>18268</v>
      </c>
      <c r="C43" s="27"/>
      <c r="D43" s="27"/>
    </row>
    <row r="44" spans="1:4" s="12" customFormat="1" ht="12">
      <c r="A44" s="28" t="s">
        <v>72</v>
      </c>
      <c r="B44" s="26">
        <v>2086</v>
      </c>
      <c r="C44" s="27"/>
      <c r="D44" s="27"/>
    </row>
    <row r="45" spans="1:4" s="12" customFormat="1" ht="12">
      <c r="A45" s="28" t="s">
        <v>73</v>
      </c>
      <c r="B45" s="26">
        <v>1463</v>
      </c>
      <c r="C45" s="27"/>
      <c r="D45" s="27"/>
    </row>
    <row r="46" spans="1:4" s="12" customFormat="1" ht="12">
      <c r="A46" s="30" t="s">
        <v>74</v>
      </c>
      <c r="B46" s="26">
        <v>16520</v>
      </c>
      <c r="C46" s="27"/>
      <c r="D46" s="27"/>
    </row>
    <row r="47" spans="1:4" s="12" customFormat="1" ht="13.5" customHeight="1">
      <c r="A47" s="30" t="s">
        <v>75</v>
      </c>
      <c r="B47" s="26">
        <v>31450</v>
      </c>
      <c r="C47" s="27" t="s">
        <v>76</v>
      </c>
      <c r="D47" s="27">
        <v>3860</v>
      </c>
    </row>
    <row r="48" spans="1:4" s="12" customFormat="1" ht="13.5" customHeight="1">
      <c r="A48" s="30" t="s">
        <v>77</v>
      </c>
      <c r="B48" s="26">
        <v>5200</v>
      </c>
      <c r="C48" s="27" t="s">
        <v>78</v>
      </c>
      <c r="D48" s="27"/>
    </row>
    <row r="49" spans="1:4" s="21" customFormat="1" ht="13.5" customHeight="1">
      <c r="A49" s="11" t="s">
        <v>79</v>
      </c>
      <c r="B49" s="31">
        <v>1828</v>
      </c>
      <c r="C49" s="27"/>
      <c r="D49" s="27"/>
    </row>
    <row r="50" spans="1:4" s="12" customFormat="1" ht="12">
      <c r="A50" s="32" t="s">
        <v>80</v>
      </c>
      <c r="B50" s="33">
        <v>1078</v>
      </c>
      <c r="C50" s="34" t="s">
        <v>81</v>
      </c>
      <c r="D50" s="35"/>
    </row>
    <row r="51" spans="1:4" s="12" customFormat="1" ht="15.75" customHeight="1">
      <c r="A51" s="15" t="s">
        <v>82</v>
      </c>
      <c r="B51" s="20">
        <f>SUM(B28,B29)</f>
        <v>208392</v>
      </c>
      <c r="C51" s="15" t="s">
        <v>83</v>
      </c>
      <c r="D51" s="20">
        <f>SUM(D28,D29,D50)</f>
        <v>208392</v>
      </c>
    </row>
    <row r="52" spans="1:4" s="5" customFormat="1" ht="20.25" customHeight="1">
      <c r="A52" s="43"/>
      <c r="B52" s="4"/>
      <c r="C52" s="4"/>
      <c r="D52" s="49" t="s">
        <v>177</v>
      </c>
    </row>
    <row r="53" spans="1:4" s="5" customFormat="1" ht="13.5">
      <c r="A53" s="4"/>
      <c r="B53" s="4"/>
      <c r="C53" s="4"/>
      <c r="D53" s="4"/>
    </row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3.5"/>
    <row r="63" s="5" customFormat="1" ht="13.5"/>
    <row r="64" s="5" customFormat="1" ht="13.5"/>
    <row r="65" s="5" customFormat="1" ht="13.5"/>
    <row r="66" s="5" customFormat="1" ht="13.5"/>
    <row r="67" s="5" customFormat="1" ht="13.5"/>
    <row r="68" s="5" customFormat="1" ht="13.5"/>
    <row r="69" s="5" customFormat="1" ht="13.5"/>
    <row r="70" s="5" customFormat="1" ht="13.5"/>
    <row r="71" s="5" customFormat="1" ht="13.5"/>
    <row r="72" s="5" customFormat="1" ht="13.5"/>
    <row r="73" s="5" customFormat="1" ht="13.5"/>
    <row r="74" s="5" customFormat="1" ht="13.5"/>
    <row r="75" s="5" customFormat="1" ht="13.5"/>
    <row r="76" s="5" customFormat="1" ht="13.5"/>
    <row r="77" s="5" customFormat="1" ht="13.5"/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</sheetData>
  <sheetProtection/>
  <mergeCells count="4">
    <mergeCell ref="A1:D1"/>
    <mergeCell ref="C2:D2"/>
    <mergeCell ref="A3:B3"/>
    <mergeCell ref="C3:D3"/>
  </mergeCells>
  <printOptions horizontalCentered="1" verticalCentered="1"/>
  <pageMargins left="0.5905511811023623" right="0.3937007874015748" top="0.8267716535433072" bottom="0.7874015748031497" header="0.7086614173228347" footer="0.5118110236220472"/>
  <pageSetup horizontalDpi="600" verticalDpi="600" orientation="portrait" paperSize="9" r:id="rId3"/>
  <headerFooter alignWithMargins="0">
    <oddHeader>&amp;L附件3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31">
      <selection activeCell="D56" sqref="D56"/>
    </sheetView>
  </sheetViews>
  <sheetFormatPr defaultColWidth="9.00390625" defaultRowHeight="14.25"/>
  <cols>
    <col min="1" max="1" width="31.75390625" style="1" customWidth="1"/>
    <col min="2" max="2" width="8.375" style="1" customWidth="1"/>
    <col min="3" max="3" width="37.00390625" style="1" customWidth="1"/>
    <col min="4" max="4" width="7.625" style="1" customWidth="1"/>
    <col min="5" max="16384" width="9.00390625" style="1" customWidth="1"/>
  </cols>
  <sheetData>
    <row r="1" spans="1:4" ht="18" customHeight="1">
      <c r="A1" s="55" t="s">
        <v>84</v>
      </c>
      <c r="B1" s="55"/>
      <c r="C1" s="55"/>
      <c r="D1" s="55"/>
    </row>
    <row r="2" spans="1:4" s="47" customFormat="1" ht="14.25" customHeight="1">
      <c r="A2" s="46" t="s">
        <v>0</v>
      </c>
      <c r="C2" s="56" t="s">
        <v>1</v>
      </c>
      <c r="D2" s="56"/>
    </row>
    <row r="3" spans="1:4" s="47" customFormat="1" ht="15" customHeight="1">
      <c r="A3" s="57" t="s">
        <v>174</v>
      </c>
      <c r="B3" s="58"/>
      <c r="C3" s="59" t="s">
        <v>175</v>
      </c>
      <c r="D3" s="59"/>
    </row>
    <row r="4" spans="1:4" s="47" customFormat="1" ht="15" customHeight="1">
      <c r="A4" s="48" t="s">
        <v>176</v>
      </c>
      <c r="B4" s="48" t="s">
        <v>3</v>
      </c>
      <c r="C4" s="48" t="s">
        <v>176</v>
      </c>
      <c r="D4" s="48" t="s">
        <v>3</v>
      </c>
    </row>
    <row r="5" spans="1:4" s="37" customFormat="1" ht="12" customHeight="1">
      <c r="A5" s="28" t="s">
        <v>85</v>
      </c>
      <c r="B5" s="36"/>
      <c r="C5" s="28" t="s">
        <v>86</v>
      </c>
      <c r="D5" s="41"/>
    </row>
    <row r="6" spans="1:4" s="37" customFormat="1" ht="12" customHeight="1">
      <c r="A6" s="28" t="s">
        <v>87</v>
      </c>
      <c r="B6" s="36"/>
      <c r="C6" s="28" t="s">
        <v>88</v>
      </c>
      <c r="D6" s="42"/>
    </row>
    <row r="7" spans="1:4" s="37" customFormat="1" ht="12" customHeight="1">
      <c r="A7" s="28" t="s">
        <v>89</v>
      </c>
      <c r="B7" s="36"/>
      <c r="C7" s="28" t="s">
        <v>90</v>
      </c>
      <c r="D7" s="42"/>
    </row>
    <row r="8" spans="1:4" s="37" customFormat="1" ht="12" customHeight="1">
      <c r="A8" s="28" t="s">
        <v>91</v>
      </c>
      <c r="B8" s="36"/>
      <c r="C8" s="28" t="s">
        <v>92</v>
      </c>
      <c r="D8" s="42"/>
    </row>
    <row r="9" spans="1:4" s="37" customFormat="1" ht="12" customHeight="1">
      <c r="A9" s="28" t="s">
        <v>93</v>
      </c>
      <c r="B9" s="36"/>
      <c r="C9" s="28" t="s">
        <v>94</v>
      </c>
      <c r="D9" s="42"/>
    </row>
    <row r="10" spans="1:4" s="37" customFormat="1" ht="12" customHeight="1">
      <c r="A10" s="28" t="s">
        <v>95</v>
      </c>
      <c r="B10" s="36"/>
      <c r="C10" s="28" t="s">
        <v>96</v>
      </c>
      <c r="D10" s="42"/>
    </row>
    <row r="11" spans="1:4" s="37" customFormat="1" ht="12" customHeight="1">
      <c r="A11" s="28" t="s">
        <v>97</v>
      </c>
      <c r="B11" s="36"/>
      <c r="C11" s="28" t="s">
        <v>98</v>
      </c>
      <c r="D11" s="42"/>
    </row>
    <row r="12" spans="1:4" s="37" customFormat="1" ht="12" customHeight="1">
      <c r="A12" s="28" t="s">
        <v>99</v>
      </c>
      <c r="B12" s="36"/>
      <c r="C12" s="28" t="s">
        <v>100</v>
      </c>
      <c r="D12" s="42"/>
    </row>
    <row r="13" spans="1:4" s="37" customFormat="1" ht="12" customHeight="1">
      <c r="A13" s="28" t="s">
        <v>101</v>
      </c>
      <c r="B13" s="36"/>
      <c r="C13" s="28" t="s">
        <v>102</v>
      </c>
      <c r="D13" s="42"/>
    </row>
    <row r="14" spans="1:4" s="37" customFormat="1" ht="12" customHeight="1">
      <c r="A14" s="28" t="s">
        <v>103</v>
      </c>
      <c r="B14" s="36"/>
      <c r="C14" s="28" t="s">
        <v>104</v>
      </c>
      <c r="D14" s="42"/>
    </row>
    <row r="15" spans="1:4" s="37" customFormat="1" ht="12" customHeight="1">
      <c r="A15" s="28" t="s">
        <v>105</v>
      </c>
      <c r="B15" s="36"/>
      <c r="C15" s="28" t="s">
        <v>172</v>
      </c>
      <c r="D15" s="42"/>
    </row>
    <row r="16" spans="1:4" s="37" customFormat="1" ht="12" customHeight="1">
      <c r="A16" s="28" t="s">
        <v>106</v>
      </c>
      <c r="B16" s="36"/>
      <c r="C16" s="28" t="s">
        <v>173</v>
      </c>
      <c r="D16" s="42"/>
    </row>
    <row r="17" spans="1:4" s="37" customFormat="1" ht="12" customHeight="1">
      <c r="A17" s="28" t="s">
        <v>107</v>
      </c>
      <c r="B17" s="36"/>
      <c r="C17" s="28" t="s">
        <v>108</v>
      </c>
      <c r="D17" s="42">
        <f>SUM(D18:D24)</f>
        <v>78172</v>
      </c>
    </row>
    <row r="18" spans="1:4" s="37" customFormat="1" ht="12" customHeight="1">
      <c r="A18" s="28" t="s">
        <v>109</v>
      </c>
      <c r="B18" s="36"/>
      <c r="C18" s="28" t="s">
        <v>110</v>
      </c>
      <c r="D18" s="42"/>
    </row>
    <row r="19" spans="1:4" s="37" customFormat="1" ht="12" customHeight="1">
      <c r="A19" s="28" t="s">
        <v>111</v>
      </c>
      <c r="B19" s="36"/>
      <c r="C19" s="28" t="s">
        <v>112</v>
      </c>
      <c r="D19" s="42">
        <v>75716</v>
      </c>
    </row>
    <row r="20" spans="1:4" s="37" customFormat="1" ht="12" customHeight="1">
      <c r="A20" s="28" t="s">
        <v>113</v>
      </c>
      <c r="B20" s="36"/>
      <c r="C20" s="28" t="s">
        <v>114</v>
      </c>
      <c r="D20" s="42">
        <v>649</v>
      </c>
    </row>
    <row r="21" spans="1:4" s="37" customFormat="1" ht="12" customHeight="1">
      <c r="A21" s="28" t="s">
        <v>115</v>
      </c>
      <c r="B21" s="36"/>
      <c r="C21" s="28" t="s">
        <v>116</v>
      </c>
      <c r="D21" s="42"/>
    </row>
    <row r="22" spans="1:4" s="37" customFormat="1" ht="12" customHeight="1">
      <c r="A22" s="28" t="s">
        <v>117</v>
      </c>
      <c r="B22" s="36"/>
      <c r="C22" s="28" t="s">
        <v>118</v>
      </c>
      <c r="D22" s="42"/>
    </row>
    <row r="23" spans="1:4" s="37" customFormat="1" ht="12" customHeight="1">
      <c r="A23" s="28" t="s">
        <v>119</v>
      </c>
      <c r="B23" s="36">
        <v>649</v>
      </c>
      <c r="C23" s="28" t="s">
        <v>120</v>
      </c>
      <c r="D23" s="42"/>
    </row>
    <row r="24" spans="1:4" s="37" customFormat="1" ht="12" customHeight="1">
      <c r="A24" s="28" t="s">
        <v>121</v>
      </c>
      <c r="B24" s="36"/>
      <c r="C24" s="28" t="s">
        <v>122</v>
      </c>
      <c r="D24" s="42">
        <v>1807</v>
      </c>
    </row>
    <row r="25" spans="1:4" s="37" customFormat="1" ht="12" customHeight="1">
      <c r="A25" s="28" t="s">
        <v>123</v>
      </c>
      <c r="B25" s="36"/>
      <c r="C25" s="28" t="s">
        <v>124</v>
      </c>
      <c r="D25" s="42"/>
    </row>
    <row r="26" spans="1:4" s="37" customFormat="1" ht="12" customHeight="1">
      <c r="A26" s="28" t="s">
        <v>169</v>
      </c>
      <c r="B26" s="36">
        <v>74557</v>
      </c>
      <c r="C26" s="28" t="s">
        <v>125</v>
      </c>
      <c r="D26" s="42"/>
    </row>
    <row r="27" spans="1:4" s="37" customFormat="1" ht="12" customHeight="1">
      <c r="A27" s="28" t="s">
        <v>126</v>
      </c>
      <c r="B27" s="36"/>
      <c r="C27" s="28" t="s">
        <v>127</v>
      </c>
      <c r="D27" s="42"/>
    </row>
    <row r="28" spans="1:4" s="37" customFormat="1" ht="12" customHeight="1">
      <c r="A28" s="28" t="s">
        <v>128</v>
      </c>
      <c r="B28" s="36"/>
      <c r="C28" s="38" t="s">
        <v>129</v>
      </c>
      <c r="D28" s="42"/>
    </row>
    <row r="29" spans="1:4" s="37" customFormat="1" ht="12" customHeight="1">
      <c r="A29" s="28" t="s">
        <v>130</v>
      </c>
      <c r="B29" s="36"/>
      <c r="C29" s="39" t="s">
        <v>131</v>
      </c>
      <c r="D29" s="42"/>
    </row>
    <row r="30" spans="1:4" s="37" customFormat="1" ht="12" customHeight="1">
      <c r="A30" s="28" t="s">
        <v>132</v>
      </c>
      <c r="B30" s="36">
        <v>1807</v>
      </c>
      <c r="C30" s="39" t="s">
        <v>133</v>
      </c>
      <c r="D30" s="42"/>
    </row>
    <row r="31" spans="1:4" s="37" customFormat="1" ht="12" customHeight="1">
      <c r="A31" s="28" t="s">
        <v>134</v>
      </c>
      <c r="B31" s="36"/>
      <c r="C31" s="39" t="s">
        <v>135</v>
      </c>
      <c r="D31" s="42"/>
    </row>
    <row r="32" spans="1:4" s="37" customFormat="1" ht="12" customHeight="1">
      <c r="A32" s="28" t="s">
        <v>136</v>
      </c>
      <c r="B32" s="36"/>
      <c r="C32" s="39" t="s">
        <v>137</v>
      </c>
      <c r="D32" s="42"/>
    </row>
    <row r="33" spans="1:4" s="37" customFormat="1" ht="12" customHeight="1">
      <c r="A33" s="28" t="s">
        <v>138</v>
      </c>
      <c r="B33" s="36"/>
      <c r="C33" s="39" t="s">
        <v>139</v>
      </c>
      <c r="D33" s="42"/>
    </row>
    <row r="34" spans="1:4" s="37" customFormat="1" ht="12" customHeight="1">
      <c r="A34" s="28" t="s">
        <v>140</v>
      </c>
      <c r="B34" s="36"/>
      <c r="C34" s="39" t="s">
        <v>141</v>
      </c>
      <c r="D34" s="42"/>
    </row>
    <row r="35" spans="1:4" s="37" customFormat="1" ht="12" customHeight="1">
      <c r="A35" s="28" t="s">
        <v>142</v>
      </c>
      <c r="B35" s="36"/>
      <c r="C35" s="28" t="s">
        <v>143</v>
      </c>
      <c r="D35" s="42"/>
    </row>
    <row r="36" spans="1:4" s="37" customFormat="1" ht="12" customHeight="1">
      <c r="A36" s="28" t="s">
        <v>144</v>
      </c>
      <c r="B36" s="36"/>
      <c r="C36" s="39" t="s">
        <v>145</v>
      </c>
      <c r="D36" s="42"/>
    </row>
    <row r="37" spans="1:4" s="40" customFormat="1" ht="12" customHeight="1">
      <c r="A37" s="28" t="s">
        <v>146</v>
      </c>
      <c r="B37" s="36"/>
      <c r="C37" s="39" t="s">
        <v>147</v>
      </c>
      <c r="D37" s="42"/>
    </row>
    <row r="38" spans="1:4" s="37" customFormat="1" ht="12" customHeight="1">
      <c r="A38" s="36" t="s">
        <v>146</v>
      </c>
      <c r="B38" s="36"/>
      <c r="C38" s="39" t="s">
        <v>148</v>
      </c>
      <c r="D38" s="42"/>
    </row>
    <row r="39" spans="1:4" s="37" customFormat="1" ht="12" customHeight="1">
      <c r="A39" s="36"/>
      <c r="B39" s="36"/>
      <c r="C39" s="39" t="s">
        <v>149</v>
      </c>
      <c r="D39" s="42"/>
    </row>
    <row r="40" spans="1:4" s="37" customFormat="1" ht="12" customHeight="1">
      <c r="A40" s="36"/>
      <c r="B40" s="36"/>
      <c r="C40" s="39" t="s">
        <v>150</v>
      </c>
      <c r="D40" s="42"/>
    </row>
    <row r="41" spans="1:4" s="37" customFormat="1" ht="12" customHeight="1">
      <c r="A41" s="36"/>
      <c r="B41" s="36"/>
      <c r="C41" s="39" t="s">
        <v>151</v>
      </c>
      <c r="D41" s="42"/>
    </row>
    <row r="42" spans="1:4" s="37" customFormat="1" ht="12" customHeight="1">
      <c r="A42" s="36"/>
      <c r="B42" s="36"/>
      <c r="C42" s="39" t="s">
        <v>152</v>
      </c>
      <c r="D42" s="42"/>
    </row>
    <row r="43" spans="1:4" s="37" customFormat="1" ht="12" customHeight="1">
      <c r="A43" s="36"/>
      <c r="B43" s="36"/>
      <c r="C43" s="39" t="s">
        <v>153</v>
      </c>
      <c r="D43" s="42"/>
    </row>
    <row r="44" spans="1:4" s="37" customFormat="1" ht="12" customHeight="1">
      <c r="A44" s="28"/>
      <c r="B44" s="36"/>
      <c r="C44" s="39" t="s">
        <v>154</v>
      </c>
      <c r="D44" s="42"/>
    </row>
    <row r="45" spans="1:4" s="37" customFormat="1" ht="12" customHeight="1">
      <c r="A45" s="28"/>
      <c r="B45" s="36"/>
      <c r="C45" s="39" t="s">
        <v>155</v>
      </c>
      <c r="D45" s="42"/>
    </row>
    <row r="46" spans="1:4" s="37" customFormat="1" ht="12" customHeight="1">
      <c r="A46" s="28"/>
      <c r="B46" s="36"/>
      <c r="C46" s="39" t="s">
        <v>156</v>
      </c>
      <c r="D46" s="42"/>
    </row>
    <row r="47" spans="1:4" s="37" customFormat="1" ht="12" customHeight="1">
      <c r="A47" s="28" t="s">
        <v>49</v>
      </c>
      <c r="B47" s="36">
        <f>SUM(B5:B36)</f>
        <v>77013</v>
      </c>
      <c r="C47" s="39" t="s">
        <v>50</v>
      </c>
      <c r="D47" s="42">
        <f>SUM(D5,D7,D10,D14,D17,D25,D35,D44,D45,D46)</f>
        <v>78172</v>
      </c>
    </row>
    <row r="48" spans="1:4" s="37" customFormat="1" ht="12" customHeight="1">
      <c r="A48" s="28" t="s">
        <v>51</v>
      </c>
      <c r="B48" s="36">
        <f>SUM(B49,B52:B53)</f>
        <v>2987</v>
      </c>
      <c r="C48" s="39" t="s">
        <v>52</v>
      </c>
      <c r="D48" s="42">
        <f>SUM(D49,D52:D54)</f>
        <v>1828</v>
      </c>
    </row>
    <row r="49" spans="1:4" s="37" customFormat="1" ht="12" customHeight="1">
      <c r="A49" s="28" t="s">
        <v>157</v>
      </c>
      <c r="B49" s="36"/>
      <c r="C49" s="39" t="s">
        <v>158</v>
      </c>
      <c r="D49" s="42"/>
    </row>
    <row r="50" spans="1:4" s="37" customFormat="1" ht="12" customHeight="1">
      <c r="A50" s="28" t="s">
        <v>159</v>
      </c>
      <c r="B50" s="36"/>
      <c r="C50" s="39" t="s">
        <v>160</v>
      </c>
      <c r="D50" s="42"/>
    </row>
    <row r="51" spans="1:4" s="37" customFormat="1" ht="12" customHeight="1">
      <c r="A51" s="28" t="s">
        <v>161</v>
      </c>
      <c r="B51" s="36"/>
      <c r="C51" s="39" t="s">
        <v>162</v>
      </c>
      <c r="D51" s="42"/>
    </row>
    <row r="52" spans="1:4" s="37" customFormat="1" ht="12" customHeight="1">
      <c r="A52" s="28" t="s">
        <v>163</v>
      </c>
      <c r="B52" s="36">
        <v>2987</v>
      </c>
      <c r="C52" s="39" t="s">
        <v>164</v>
      </c>
      <c r="D52" s="42"/>
    </row>
    <row r="53" spans="1:4" s="37" customFormat="1" ht="12" customHeight="1">
      <c r="A53" s="28" t="s">
        <v>165</v>
      </c>
      <c r="B53" s="36"/>
      <c r="C53" s="39" t="s">
        <v>166</v>
      </c>
      <c r="D53" s="42">
        <v>1828</v>
      </c>
    </row>
    <row r="54" spans="1:4" s="37" customFormat="1" ht="12" customHeight="1">
      <c r="A54" s="28"/>
      <c r="B54" s="36"/>
      <c r="C54" s="39" t="s">
        <v>167</v>
      </c>
      <c r="D54" s="42"/>
    </row>
    <row r="55" spans="1:4" s="37" customFormat="1" ht="16.5" customHeight="1">
      <c r="A55" s="28" t="s">
        <v>82</v>
      </c>
      <c r="B55" s="36">
        <f>SUM(B47:B48)</f>
        <v>80000</v>
      </c>
      <c r="C55" s="39" t="s">
        <v>83</v>
      </c>
      <c r="D55" s="42">
        <f>SUM(D47:D48)</f>
        <v>80000</v>
      </c>
    </row>
    <row r="56" ht="24.75" customHeight="1">
      <c r="D56" s="45" t="s">
        <v>178</v>
      </c>
    </row>
  </sheetData>
  <sheetProtection/>
  <mergeCells count="4">
    <mergeCell ref="A1:D1"/>
    <mergeCell ref="C2:D2"/>
    <mergeCell ref="A3:B3"/>
    <mergeCell ref="C3:D3"/>
  </mergeCells>
  <printOptions horizontalCentered="1" verticalCentered="1"/>
  <pageMargins left="0.5905511811023623" right="0.5905511811023623" top="0.8661417322834646" bottom="0.6692913385826772" header="0.7086614173228347" footer="0.4724409448818898"/>
  <pageSetup horizontalDpi="600" verticalDpi="600" orientation="portrait" paperSize="9" r:id="rId3"/>
  <headerFooter alignWithMargins="0">
    <oddHeader>&amp;L附件4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paczj</cp:lastModifiedBy>
  <cp:lastPrinted>2015-05-12T13:59:59Z</cp:lastPrinted>
  <dcterms:created xsi:type="dcterms:W3CDTF">1996-12-17T01:32:42Z</dcterms:created>
  <dcterms:modified xsi:type="dcterms:W3CDTF">2015-06-01T08:33:49Z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